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D75" i="1"/>
  <c r="C75"/>
  <c r="B75"/>
  <c r="B80"/>
  <c r="D80"/>
  <c r="C80"/>
  <c r="F80"/>
  <c r="F79"/>
  <c r="E79"/>
  <c r="E14"/>
  <c r="E74"/>
  <c r="D70"/>
  <c r="C70"/>
  <c r="B70"/>
  <c r="E69"/>
  <c r="E70" s="1"/>
  <c r="F70" s="1"/>
  <c r="D65"/>
  <c r="C65"/>
  <c r="B65"/>
  <c r="E64"/>
  <c r="E65" s="1"/>
  <c r="F65" s="1"/>
  <c r="D60"/>
  <c r="C60"/>
  <c r="B60"/>
  <c r="E59"/>
  <c r="E60" s="1"/>
  <c r="F60" s="1"/>
  <c r="D55"/>
  <c r="C55"/>
  <c r="B55"/>
  <c r="E54"/>
  <c r="E55" s="1"/>
  <c r="F55" s="1"/>
  <c r="D50"/>
  <c r="C50"/>
  <c r="B50"/>
  <c r="E49"/>
  <c r="E50" s="1"/>
  <c r="F50" s="1"/>
  <c r="D45"/>
  <c r="C45"/>
  <c r="B45"/>
  <c r="E44"/>
  <c r="E45" s="1"/>
  <c r="F45" s="1"/>
  <c r="D40"/>
  <c r="C40"/>
  <c r="B40"/>
  <c r="E39"/>
  <c r="E40" s="1"/>
  <c r="F40" s="1"/>
  <c r="D35"/>
  <c r="C35"/>
  <c r="B35"/>
  <c r="E34"/>
  <c r="E35" s="1"/>
  <c r="F35" s="1"/>
  <c r="D30"/>
  <c r="C30"/>
  <c r="B30"/>
  <c r="E29"/>
  <c r="E30" s="1"/>
  <c r="F30" s="1"/>
  <c r="D25"/>
  <c r="C25"/>
  <c r="B25"/>
  <c r="E24"/>
  <c r="E25" s="1"/>
  <c r="F25" s="1"/>
  <c r="D20"/>
  <c r="C20"/>
  <c r="B20"/>
  <c r="E19"/>
  <c r="E20" s="1"/>
  <c r="F20" s="1"/>
  <c r="E15"/>
  <c r="F15" s="1"/>
  <c r="D15"/>
  <c r="C15"/>
  <c r="B15"/>
  <c r="F14"/>
  <c r="D10"/>
  <c r="C10"/>
  <c r="B10"/>
  <c r="E9"/>
  <c r="E10" s="1"/>
  <c r="F10" s="1"/>
  <c r="C81" l="1"/>
  <c r="B81"/>
  <c r="D81"/>
  <c r="E81"/>
  <c r="E80"/>
  <c r="E75"/>
  <c r="F75" s="1"/>
  <c r="F74"/>
  <c r="F64"/>
  <c r="F54"/>
  <c r="F44"/>
  <c r="F34"/>
  <c r="F24"/>
  <c r="F9"/>
  <c r="F19"/>
  <c r="F29"/>
  <c r="F39"/>
  <c r="F49"/>
  <c r="F59"/>
  <c r="F69"/>
  <c r="F81" l="1"/>
</calcChain>
</file>

<file path=xl/sharedStrings.xml><?xml version="1.0" encoding="utf-8"?>
<sst xmlns="http://schemas.openxmlformats.org/spreadsheetml/2006/main" count="202" uniqueCount="74">
  <si>
    <t>Категории</t>
  </si>
  <si>
    <t>Цены/поставщики</t>
  </si>
  <si>
    <t>Средняя цена</t>
  </si>
  <si>
    <t>Начальная цена</t>
  </si>
  <si>
    <t>Наименование</t>
  </si>
  <si>
    <t>Мыло туалетное</t>
  </si>
  <si>
    <t>Х</t>
  </si>
  <si>
    <t>Характеристика</t>
  </si>
  <si>
    <t>Количество, шт</t>
  </si>
  <si>
    <t>Цена за единицу</t>
  </si>
  <si>
    <t>Итого</t>
  </si>
  <si>
    <t>Мыло хозяйственное 65%</t>
  </si>
  <si>
    <t>Средство отбеливающее «БОС»</t>
  </si>
  <si>
    <t>Количество, уп</t>
  </si>
  <si>
    <t>Синтетическое моющее средство для ручной стирки «Миф»</t>
  </si>
  <si>
    <t xml:space="preserve">Синтетическое моющее средство для стирки в автоматических машинах «Лоск» </t>
  </si>
  <si>
    <t>Чистящее средство «Пемолюкс»</t>
  </si>
  <si>
    <t>Средство чистящее для сантехники «Санокс»</t>
  </si>
  <si>
    <t>Моющая жидкость для полов и стен «Мистер Пропер»</t>
  </si>
  <si>
    <t>Универсальный моющий порошок для уборки «Мистер Пропер»</t>
  </si>
  <si>
    <t>Средство для посудомоечных машин «Калгонит»</t>
  </si>
  <si>
    <t>Универсальное моющее средство «Прогресс»</t>
  </si>
  <si>
    <t>Мыло жидкое</t>
  </si>
  <si>
    <t>Отбеливатель «Белизна»</t>
  </si>
  <si>
    <t>Средство жидкое отбеливающее, дезинфицирующее «АС»</t>
  </si>
  <si>
    <t>ИТОГО</t>
  </si>
  <si>
    <t>Номер п/п</t>
  </si>
  <si>
    <t>Наименование источника</t>
  </si>
  <si>
    <t xml:space="preserve">Дата, номер коммерческого предложения </t>
  </si>
  <si>
    <t>Адрес</t>
  </si>
  <si>
    <t>Телефон</t>
  </si>
  <si>
    <t>ИП Голубков</t>
  </si>
  <si>
    <t>Обоснованием для расчета начальной (максимальной) цены была использована информация коммерческих предложений фирм потенциальных участников размещения заказа, путем мониторирования цен. Начальная (максимальная) цена получена путем сложения средних цен, сформированных на основании предложенных цен потенциальными поставщиками.</t>
  </si>
  <si>
    <t>Исполнитель: экономист отдела материально-технического снабжения</t>
  </si>
  <si>
    <t>тел/факс. 8(34675) 6-79-98</t>
  </si>
  <si>
    <t>e-mail: mtsucgb@mail.ru</t>
  </si>
  <si>
    <t xml:space="preserve">Обоснование расчета начальной (максимальной) цены контракта на поставку моющих и чистящих средств из средств бюджета и средств приносящей доход деятельности на 1,2 квартал 2013 года для нужд  МБЛПУ «ЦГБ г. Югорска»   </t>
  </si>
  <si>
    <t>Для нормальной кожи. Состав: натриевые соли жирных кислот, пищевых жиров, масло, вода, парфюмерная отдушка, двуокись титана, антиоксидант, пластификатор, красители. Форма выпуска: кусок не менее 90 грамм, в индивидуальной упаковке.</t>
  </si>
  <si>
    <t>Состав: натриевые соли жирных кислот, жиров и масел, хлорид натрия, гидроксид и карбонат натрия, антиоксидант, отдушка, вода. Форма выпуска: кусок не менее 200 грамм.</t>
  </si>
  <si>
    <t>Предназначено для отбеливания хлопчатобумажных, льняных, смесовых, синтетических тканей и дезинфицирования тканей и поверхностей. Состав:  меньше 5% мыло, активатор ТАЭД, анионный ПАВ, неионогенный ПАВ, поликарбоксилаты, больше 30% кислородосодержащий отбеливатель. Дополнительно: оптический отбеливатель, ароматические добавки. Форма выпуска: упаковка не менее 600 грамм.</t>
  </si>
  <si>
    <t>Состав: 5% или более, но менее 15% анионные ПАВ; менее 5% катионные ПАВ, фосфаты, поликарбоксилаты; оптические отбеливатели, энзимы, ароматизирующие добавки. Форма выпуска: упаковка не менее 400 грамм.</t>
  </si>
  <si>
    <t>Состав: меньше 5% неионогенные ПАВ, фосфонаты, поликарбоксилаты; 5-15% анионные ПАВ, кислородосодержащий отбеливатель, энзимы, оптический отбеливатель, отдушка. Форма выпуска: упаковка не менее 450 грамм.</t>
  </si>
  <si>
    <t>Чистящее средство в виде порошка. Состав: карбонат кальция, сода, А-ПАВ, дезинфицирующий компонент, краситель, отдушка. Форма выпуска: пластиковая банка не менее 400 грамм.</t>
  </si>
  <si>
    <t>Предназначено для чистки раковин, унитазов, ванн, фаянсовых изделий и кафеля от ржавчины, известковых отложений, жировых и прочих загрязнений. Состав: меньше 5% неионогенный ПАВ, 5-15% анионный ПАВ, щавелевая кислота. Дополнительно: ароматизатор, краситель. Форма выпуска: флакон не менее 750 миллилитров.</t>
  </si>
  <si>
    <t>Состав: меньше 5% неионогенные ПАВ; консерванты, отдушка. Форма выпуска: флакон  не менее 750 миллилитров.</t>
  </si>
  <si>
    <t>Состав: 5-15% анионные ПАВ, фосфаты; меньше 5% катионные ПАВ, неионогенные ПАВ, поликарбоксилаты; оптический отбеливатель, ароматизирующие добавки. Форма выпуска: упаковка не менее  400 грамм.</t>
  </si>
  <si>
    <t>Состав: 15-30% триполифосфат натрия; меньше 5% кислородосодержащий отбеливатель, неионогенные ПАВ; энзимы, ароматизатор. Форма выпуска: канистра не менее  2,5 килограмма.</t>
  </si>
  <si>
    <t>Состав: вода высокой очистки, лаурил, этоксисульфат натрия, диэтаноламиды жирных кислот кокосового масла с глицерином, кокомидопропилбетаин, лаурил глюкозит хлорид натрия, консервант, красители пищевые Е102, Е133, Е122, парфюмерные добавки. Форма выпуска: канистра не менее  5 литров.</t>
  </si>
  <si>
    <t>Состав:гипохлорид натрия, вода. Отбеливает, дезинфицирует. Форма выпуска: флакон не менее 1 литр.</t>
  </si>
  <si>
    <t>Состав: меньше 5% хлорсодержащие отбеливающие компоненты. Отбеливает, чистит, дезинфицирует. Форма выпуска: флакон не менее 1 литр.</t>
  </si>
  <si>
    <t>Состав: Поверхностно-активные вещества, консервант, стабилизатор, вода. Форма выпуска: флакон не менее 1 литр.</t>
  </si>
  <si>
    <t>Средства для мытья стекол</t>
  </si>
  <si>
    <t>Эффективное средство для мытья стекол, окон, зеркал. Удаляет пятна, смывает грязь, следы от пальцев, защищает от пыли и придает блеск. Не оставляет разводов. Состав: вода, изопропиновый спирт, этиленгликоль, анионовые ПАВ, парфюмерная композиция, краситель. Форма выпуска: флакон из прозрачного пластика не менее 750 миллилитров. С распылителем рычажного типа.</t>
  </si>
  <si>
    <t>И.о.главный врач                      _________________ А.А.Данилов</t>
  </si>
  <si>
    <t>Начальник ОМТС    _________________         Р.Ш.Смаилов</t>
  </si>
  <si>
    <t>Шакирова Гузель Альфировна</t>
  </si>
  <si>
    <t>Срок действия цен до 31.12.2013 года</t>
  </si>
  <si>
    <t>В цену товара включены расходы: на доставку товара до склада Заказчика, страхование, уплату таможенных пошлин, налогов, сборов и других обязательных платежей, включая НДС.  В случае поставки товара зарубежного производства, товар должен быть растаможенным.</t>
  </si>
  <si>
    <t>Вх.№726 от 11.01.2013г.</t>
  </si>
  <si>
    <t>628240,г.Советский,ул.Ленина,18.кор.А.</t>
  </si>
  <si>
    <t>8(34675)3-88-55</t>
  </si>
  <si>
    <t>ООО ТК"Ювелис"</t>
  </si>
  <si>
    <t>Вх.№727 от 11.01.2013г.</t>
  </si>
  <si>
    <t>620144,г.Екатеринбург,ул.Чапаева,21,кор.100</t>
  </si>
  <si>
    <t>ООО"ЮниТрейд"</t>
  </si>
  <si>
    <t>Вх.№728 от 16.01.2013г.</t>
  </si>
  <si>
    <t>628240,г.Советский.</t>
  </si>
  <si>
    <t>8904885-59-50</t>
  </si>
  <si>
    <t>Раздел 0901 б-т - 99 983,00 коп.</t>
  </si>
  <si>
    <t xml:space="preserve">            0906 б-т - 10 020,00 коп.</t>
  </si>
  <si>
    <t xml:space="preserve">            0902 ПДД - 99 994,00 коп.</t>
  </si>
  <si>
    <t>Начальная (максимальная) цена контракта: 209 997 ( Двести девять тысяч девятьсот девяноста семь) рублей 00 коп.</t>
  </si>
  <si>
    <r>
      <t xml:space="preserve">Способ размещения заказа                    </t>
    </r>
    <r>
      <rPr>
        <i/>
        <sz val="11"/>
        <color indexed="8"/>
        <rFont val="Times New Roman"/>
        <family val="1"/>
        <charset val="204"/>
      </rPr>
      <t xml:space="preserve"> </t>
    </r>
    <r>
      <rPr>
        <b/>
        <i/>
        <sz val="11"/>
        <color indexed="8"/>
        <rFont val="Times New Roman"/>
        <family val="1"/>
        <charset val="204"/>
      </rPr>
      <t>Запрос котировок</t>
    </r>
  </si>
  <si>
    <t>Дата составления сводной таблицы 24 января 2013 года.</t>
  </si>
</sst>
</file>

<file path=xl/styles.xml><?xml version="1.0" encoding="utf-8"?>
<styleSheet xmlns="http://schemas.openxmlformats.org/spreadsheetml/2006/main">
  <numFmts count="2">
    <numFmt numFmtId="44" formatCode="_-* #,##0.00&quot;р.&quot;_-;\-* #,##0.00&quot;р.&quot;_-;_-* &quot;-&quot;??&quot;р.&quot;_-;_-@_-"/>
    <numFmt numFmtId="164" formatCode="#,##0.00_р_."/>
  </numFmts>
  <fonts count="7">
    <font>
      <sz val="11"/>
      <color theme="1"/>
      <name val="Calibri"/>
      <family val="2"/>
      <charset val="204"/>
      <scheme val="minor"/>
    </font>
    <font>
      <sz val="11"/>
      <color theme="1"/>
      <name val="Calibri"/>
      <family val="2"/>
      <charset val="204"/>
      <scheme val="minor"/>
    </font>
    <font>
      <sz val="11"/>
      <color indexed="8"/>
      <name val="Times New Roman"/>
      <family val="1"/>
      <charset val="204"/>
    </font>
    <font>
      <sz val="11"/>
      <color theme="1"/>
      <name val="Times New Roman"/>
      <family val="1"/>
      <charset val="204"/>
    </font>
    <font>
      <i/>
      <sz val="11"/>
      <color indexed="8"/>
      <name val="Times New Roman"/>
      <family val="1"/>
      <charset val="204"/>
    </font>
    <font>
      <b/>
      <sz val="11"/>
      <color indexed="8"/>
      <name val="Times New Roman"/>
      <family val="1"/>
      <charset val="204"/>
    </font>
    <font>
      <b/>
      <i/>
      <sz val="11"/>
      <color indexed="8"/>
      <name val="Times New Roman"/>
      <family val="1"/>
      <charset val="204"/>
    </font>
  </fonts>
  <fills count="2">
    <fill>
      <patternFill patternType="none"/>
    </fill>
    <fill>
      <patternFill patternType="gray125"/>
    </fill>
  </fills>
  <borders count="32">
    <border>
      <left/>
      <right/>
      <top/>
      <bottom/>
      <diagonal/>
    </border>
    <border>
      <left/>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68">
    <xf numFmtId="0" fontId="0" fillId="0" borderId="0" xfId="0"/>
    <xf numFmtId="0" fontId="2" fillId="0" borderId="0" xfId="0" applyFont="1"/>
    <xf numFmtId="0" fontId="3" fillId="0" borderId="25" xfId="0" applyFont="1" applyBorder="1" applyAlignment="1">
      <alignment horizontal="center" vertic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1" xfId="0" applyFont="1" applyBorder="1" applyAlignment="1">
      <alignment horizontal="center" vertical="center" wrapText="1"/>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vertical="center" wrapText="1"/>
    </xf>
    <xf numFmtId="0" fontId="3" fillId="0" borderId="11" xfId="0" applyFont="1" applyBorder="1" applyAlignment="1">
      <alignment horizontal="center"/>
    </xf>
    <xf numFmtId="0" fontId="3" fillId="0" borderId="19" xfId="0" applyFont="1" applyBorder="1" applyAlignment="1">
      <alignment horizontal="center"/>
    </xf>
    <xf numFmtId="0" fontId="3" fillId="0" borderId="17" xfId="0" applyFont="1" applyBorder="1" applyAlignment="1">
      <alignment horizontal="center" vertical="center" wrapText="1"/>
    </xf>
    <xf numFmtId="0" fontId="3" fillId="0" borderId="20" xfId="0" applyFont="1" applyBorder="1" applyAlignment="1">
      <alignment horizontal="center"/>
    </xf>
    <xf numFmtId="0" fontId="3" fillId="0" borderId="21" xfId="0" applyFont="1" applyBorder="1" applyAlignment="1">
      <alignment horizontal="center"/>
    </xf>
    <xf numFmtId="0" fontId="3" fillId="0" borderId="20" xfId="0" applyFont="1" applyBorder="1" applyAlignment="1">
      <alignment horizontal="center" vertical="center" wrapText="1"/>
    </xf>
    <xf numFmtId="164" fontId="3" fillId="0" borderId="11" xfId="0" applyNumberFormat="1" applyFont="1" applyBorder="1" applyAlignment="1">
      <alignment horizontal="center"/>
    </xf>
    <xf numFmtId="164" fontId="3" fillId="0" borderId="20" xfId="0" applyNumberFormat="1" applyFont="1" applyBorder="1" applyAlignment="1">
      <alignment horizontal="center"/>
    </xf>
    <xf numFmtId="164" fontId="3" fillId="0" borderId="21" xfId="0" applyNumberFormat="1" applyFont="1" applyBorder="1" applyAlignment="1">
      <alignment horizontal="center"/>
    </xf>
    <xf numFmtId="164" fontId="3" fillId="0" borderId="31" xfId="0" applyNumberFormat="1" applyFont="1" applyBorder="1" applyAlignment="1">
      <alignment horizontal="center"/>
    </xf>
    <xf numFmtId="164" fontId="3" fillId="0" borderId="22" xfId="0" applyNumberFormat="1" applyFont="1" applyBorder="1" applyAlignment="1">
      <alignment horizontal="center"/>
    </xf>
    <xf numFmtId="164" fontId="3" fillId="0" borderId="23" xfId="0" applyNumberFormat="1" applyFont="1" applyBorder="1" applyAlignment="1">
      <alignment horizontal="center"/>
    </xf>
    <xf numFmtId="0" fontId="3" fillId="0" borderId="22" xfId="0" applyFont="1" applyBorder="1" applyAlignment="1">
      <alignment horizontal="center" vertical="center" wrapText="1"/>
    </xf>
    <xf numFmtId="0" fontId="5" fillId="0" borderId="7" xfId="0" applyFont="1" applyBorder="1" applyAlignment="1">
      <alignment horizontal="center" vertical="center" wrapText="1"/>
    </xf>
    <xf numFmtId="164" fontId="3" fillId="0" borderId="8" xfId="0" applyNumberFormat="1" applyFont="1" applyBorder="1" applyAlignment="1">
      <alignment horizontal="center"/>
    </xf>
    <xf numFmtId="164" fontId="3" fillId="0" borderId="24" xfId="0" applyNumberFormat="1" applyFont="1" applyBorder="1" applyAlignment="1">
      <alignment horizontal="center"/>
    </xf>
    <xf numFmtId="0" fontId="5" fillId="0" borderId="0" xfId="0" applyFont="1" applyBorder="1" applyAlignment="1">
      <alignment horizontal="center" vertical="center" wrapText="1"/>
    </xf>
    <xf numFmtId="164" fontId="3" fillId="0" borderId="0" xfId="0" applyNumberFormat="1" applyFont="1" applyBorder="1" applyAlignment="1">
      <alignment horizontal="center"/>
    </xf>
    <xf numFmtId="0" fontId="3" fillId="0" borderId="0" xfId="0" applyFont="1" applyAlignment="1">
      <alignment wrapText="1"/>
    </xf>
    <xf numFmtId="0" fontId="3" fillId="0" borderId="0" xfId="0" applyNumberFormat="1" applyFont="1" applyAlignment="1">
      <alignment horizontal="left" vertical="center" wrapText="1"/>
    </xf>
    <xf numFmtId="0" fontId="3" fillId="0" borderId="0" xfId="0" applyFont="1" applyBorder="1"/>
    <xf numFmtId="0" fontId="3" fillId="0" borderId="0" xfId="0" applyFont="1" applyAlignment="1">
      <alignment vertical="top"/>
    </xf>
    <xf numFmtId="0" fontId="3" fillId="0" borderId="0" xfId="0" applyFont="1" applyAlignment="1">
      <alignment horizontal="left" wrapText="1"/>
    </xf>
    <xf numFmtId="0" fontId="2" fillId="0" borderId="0" xfId="0" applyFont="1" applyAlignment="1">
      <alignment horizontal="left"/>
    </xf>
    <xf numFmtId="164" fontId="3" fillId="0" borderId="20" xfId="0" applyNumberFormat="1" applyFont="1" applyBorder="1" applyAlignment="1">
      <alignment horizontal="center"/>
    </xf>
    <xf numFmtId="164" fontId="3" fillId="0" borderId="17" xfId="0" applyNumberFormat="1" applyFont="1" applyBorder="1" applyAlignment="1">
      <alignment horizontal="center" wrapText="1"/>
    </xf>
    <xf numFmtId="164" fontId="3" fillId="0" borderId="18" xfId="0" applyNumberFormat="1" applyFont="1" applyBorder="1" applyAlignment="1">
      <alignment horizontal="center" wrapText="1"/>
    </xf>
    <xf numFmtId="164" fontId="3" fillId="0" borderId="31" xfId="0" applyNumberFormat="1" applyFont="1" applyBorder="1" applyAlignment="1">
      <alignment horizontal="center" wrapText="1"/>
    </xf>
    <xf numFmtId="0" fontId="3" fillId="0" borderId="17" xfId="0" applyNumberFormat="1" applyFont="1" applyBorder="1" applyAlignment="1">
      <alignment horizontal="center"/>
    </xf>
    <xf numFmtId="0" fontId="3" fillId="0" borderId="18" xfId="0" applyNumberFormat="1" applyFont="1" applyBorder="1" applyAlignment="1">
      <alignment horizontal="center"/>
    </xf>
    <xf numFmtId="0" fontId="3" fillId="0" borderId="31" xfId="0" applyNumberFormat="1" applyFont="1" applyBorder="1" applyAlignment="1">
      <alignment horizontal="center"/>
    </xf>
    <xf numFmtId="0" fontId="3" fillId="0" borderId="0" xfId="0" applyFont="1" applyAlignment="1">
      <alignment horizontal="left"/>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44" fontId="2" fillId="0" borderId="27" xfId="1" applyFont="1" applyBorder="1" applyAlignment="1">
      <alignment horizontal="center" vertical="center"/>
    </xf>
    <xf numFmtId="44" fontId="2" fillId="0" borderId="29" xfId="1" applyFont="1" applyBorder="1" applyAlignment="1">
      <alignment horizontal="center" vertical="center"/>
    </xf>
    <xf numFmtId="44" fontId="2" fillId="0" borderId="5" xfId="1" applyFont="1" applyBorder="1" applyAlignment="1">
      <alignment horizontal="center" vertical="center" wrapText="1"/>
    </xf>
    <xf numFmtId="44" fontId="2" fillId="0" borderId="10" xfId="1" applyFont="1" applyBorder="1" applyAlignment="1">
      <alignment horizontal="center" vertical="center"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44" fontId="2" fillId="0" borderId="27" xfId="1" applyFont="1" applyBorder="1" applyAlignment="1">
      <alignment horizontal="center" vertical="center" wrapText="1"/>
    </xf>
    <xf numFmtId="0" fontId="3" fillId="0" borderId="0" xfId="0" applyNumberFormat="1" applyFont="1" applyAlignment="1">
      <alignment horizontal="left" vertical="center" wrapText="1"/>
    </xf>
    <xf numFmtId="0" fontId="3" fillId="0" borderId="3"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cellXfs>
  <cellStyles count="2">
    <cellStyle name="Денежный" xfId="1" builtinId="4"/>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111"/>
  <sheetViews>
    <sheetView tabSelected="1" topLeftCell="A89" workbookViewId="0">
      <selection activeCell="A91" sqref="A91:F111"/>
    </sheetView>
  </sheetViews>
  <sheetFormatPr defaultRowHeight="15"/>
  <cols>
    <col min="1" max="1" width="16.28515625" style="5" customWidth="1"/>
    <col min="2" max="2" width="29.140625" style="5" customWidth="1"/>
    <col min="3" max="3" width="27.140625" style="5" customWidth="1"/>
    <col min="4" max="4" width="26" style="5" customWidth="1"/>
    <col min="5" max="5" width="14" style="5" customWidth="1"/>
    <col min="6" max="6" width="13.42578125" style="5" customWidth="1"/>
    <col min="7" max="16384" width="9.140625" style="5"/>
  </cols>
  <sheetData>
    <row r="1" spans="1:6" ht="42.75" customHeight="1">
      <c r="A1" s="63" t="s">
        <v>36</v>
      </c>
      <c r="B1" s="63"/>
      <c r="C1" s="63"/>
      <c r="D1" s="63"/>
      <c r="E1" s="63"/>
      <c r="F1" s="63"/>
    </row>
    <row r="2" spans="1:6">
      <c r="A2" s="35"/>
      <c r="B2" s="35"/>
      <c r="C2" s="35"/>
      <c r="D2" s="35"/>
      <c r="E2" s="35"/>
      <c r="F2" s="35"/>
    </row>
    <row r="3" spans="1:6" ht="15.75" thickBot="1">
      <c r="C3" s="64" t="s">
        <v>72</v>
      </c>
      <c r="D3" s="64"/>
      <c r="E3" s="64"/>
      <c r="F3" s="64"/>
    </row>
    <row r="4" spans="1:6" ht="15.75" thickBot="1">
      <c r="A4" s="65" t="s">
        <v>0</v>
      </c>
      <c r="B4" s="56" t="s">
        <v>1</v>
      </c>
      <c r="C4" s="67"/>
      <c r="D4" s="67"/>
      <c r="E4" s="45" t="s">
        <v>2</v>
      </c>
      <c r="F4" s="45" t="s">
        <v>3</v>
      </c>
    </row>
    <row r="5" spans="1:6" ht="15.75" thickBot="1">
      <c r="A5" s="66"/>
      <c r="B5" s="6">
        <v>1</v>
      </c>
      <c r="C5" s="7">
        <v>2</v>
      </c>
      <c r="D5" s="8">
        <v>3</v>
      </c>
      <c r="E5" s="46"/>
      <c r="F5" s="46"/>
    </row>
    <row r="6" spans="1:6" ht="18" customHeight="1">
      <c r="A6" s="9" t="s">
        <v>4</v>
      </c>
      <c r="B6" s="58" t="s">
        <v>5</v>
      </c>
      <c r="C6" s="59"/>
      <c r="D6" s="59"/>
      <c r="E6" s="10" t="s">
        <v>6</v>
      </c>
      <c r="F6" s="11" t="s">
        <v>6</v>
      </c>
    </row>
    <row r="7" spans="1:6" ht="54" customHeight="1">
      <c r="A7" s="12" t="s">
        <v>7</v>
      </c>
      <c r="B7" s="60" t="s">
        <v>37</v>
      </c>
      <c r="C7" s="61"/>
      <c r="D7" s="61"/>
      <c r="E7" s="13"/>
      <c r="F7" s="14"/>
    </row>
    <row r="8" spans="1:6" ht="14.25" customHeight="1">
      <c r="A8" s="15" t="s">
        <v>8</v>
      </c>
      <c r="B8" s="60">
        <v>414</v>
      </c>
      <c r="C8" s="61"/>
      <c r="D8" s="61"/>
      <c r="E8" s="16" t="s">
        <v>6</v>
      </c>
      <c r="F8" s="17" t="s">
        <v>6</v>
      </c>
    </row>
    <row r="9" spans="1:6" ht="13.5" customHeight="1">
      <c r="A9" s="18" t="s">
        <v>9</v>
      </c>
      <c r="B9" s="19">
        <v>12</v>
      </c>
      <c r="C9" s="19">
        <v>12.15</v>
      </c>
      <c r="D9" s="19">
        <v>15</v>
      </c>
      <c r="E9" s="20">
        <f>(B9+C9+D9)/3</f>
        <v>13.049999999999999</v>
      </c>
      <c r="F9" s="21">
        <f>E9</f>
        <v>13.049999999999999</v>
      </c>
    </row>
    <row r="10" spans="1:6" ht="15.75" thickBot="1">
      <c r="A10" s="18" t="s">
        <v>10</v>
      </c>
      <c r="B10" s="20">
        <f>B8*B9</f>
        <v>4968</v>
      </c>
      <c r="C10" s="20">
        <f>B8*C9</f>
        <v>5030.1000000000004</v>
      </c>
      <c r="D10" s="20">
        <f>D9*B8</f>
        <v>6210</v>
      </c>
      <c r="E10" s="20">
        <f>E9*B8</f>
        <v>5402.7</v>
      </c>
      <c r="F10" s="21">
        <f>E10</f>
        <v>5402.7</v>
      </c>
    </row>
    <row r="11" spans="1:6" ht="16.5" customHeight="1">
      <c r="A11" s="9" t="s">
        <v>4</v>
      </c>
      <c r="B11" s="58" t="s">
        <v>11</v>
      </c>
      <c r="C11" s="59"/>
      <c r="D11" s="59"/>
      <c r="E11" s="10" t="s">
        <v>6</v>
      </c>
      <c r="F11" s="11" t="s">
        <v>6</v>
      </c>
    </row>
    <row r="12" spans="1:6" ht="47.25" customHeight="1">
      <c r="A12" s="12" t="s">
        <v>7</v>
      </c>
      <c r="B12" s="60" t="s">
        <v>38</v>
      </c>
      <c r="C12" s="61"/>
      <c r="D12" s="61"/>
      <c r="E12" s="13"/>
      <c r="F12" s="14"/>
    </row>
    <row r="13" spans="1:6" ht="15" customHeight="1">
      <c r="A13" s="15" t="s">
        <v>8</v>
      </c>
      <c r="B13" s="60">
        <v>300</v>
      </c>
      <c r="C13" s="61"/>
      <c r="D13" s="61"/>
      <c r="E13" s="16" t="s">
        <v>6</v>
      </c>
      <c r="F13" s="17" t="s">
        <v>6</v>
      </c>
    </row>
    <row r="14" spans="1:6" ht="14.25" customHeight="1">
      <c r="A14" s="18" t="s">
        <v>9</v>
      </c>
      <c r="B14" s="19">
        <v>13</v>
      </c>
      <c r="C14" s="19">
        <v>11.18</v>
      </c>
      <c r="D14" s="19">
        <v>13</v>
      </c>
      <c r="E14" s="20">
        <f>(B14+C14+D14)/3</f>
        <v>12.393333333333333</v>
      </c>
      <c r="F14" s="21">
        <f>E14</f>
        <v>12.393333333333333</v>
      </c>
    </row>
    <row r="15" spans="1:6" ht="15.75" thickBot="1">
      <c r="A15" s="18" t="s">
        <v>10</v>
      </c>
      <c r="B15" s="20">
        <f>B13*B14</f>
        <v>3900</v>
      </c>
      <c r="C15" s="20">
        <f>B13*C14</f>
        <v>3354</v>
      </c>
      <c r="D15" s="20">
        <f>D14*B13</f>
        <v>3900</v>
      </c>
      <c r="E15" s="20">
        <f>E14*B13</f>
        <v>3718</v>
      </c>
      <c r="F15" s="21">
        <f>E15</f>
        <v>3718</v>
      </c>
    </row>
    <row r="16" spans="1:6" ht="15" customHeight="1">
      <c r="A16" s="9" t="s">
        <v>4</v>
      </c>
      <c r="B16" s="58" t="s">
        <v>12</v>
      </c>
      <c r="C16" s="59"/>
      <c r="D16" s="59"/>
      <c r="E16" s="10" t="s">
        <v>6</v>
      </c>
      <c r="F16" s="11" t="s">
        <v>6</v>
      </c>
    </row>
    <row r="17" spans="1:6" ht="79.5" customHeight="1">
      <c r="A17" s="12" t="s">
        <v>7</v>
      </c>
      <c r="B17" s="60" t="s">
        <v>39</v>
      </c>
      <c r="C17" s="61"/>
      <c r="D17" s="61"/>
      <c r="E17" s="13"/>
      <c r="F17" s="14"/>
    </row>
    <row r="18" spans="1:6" ht="14.25" customHeight="1">
      <c r="A18" s="15" t="s">
        <v>13</v>
      </c>
      <c r="B18" s="60">
        <v>200</v>
      </c>
      <c r="C18" s="61"/>
      <c r="D18" s="61"/>
      <c r="E18" s="16" t="s">
        <v>6</v>
      </c>
      <c r="F18" s="17" t="s">
        <v>6</v>
      </c>
    </row>
    <row r="19" spans="1:6" ht="16.5" customHeight="1">
      <c r="A19" s="18" t="s">
        <v>9</v>
      </c>
      <c r="B19" s="19">
        <v>64</v>
      </c>
      <c r="C19" s="19">
        <v>83.63</v>
      </c>
      <c r="D19" s="19">
        <v>50</v>
      </c>
      <c r="E19" s="20">
        <f>(B19+C19+D19)/3</f>
        <v>65.876666666666665</v>
      </c>
      <c r="F19" s="21">
        <f>E19</f>
        <v>65.876666666666665</v>
      </c>
    </row>
    <row r="20" spans="1:6" ht="15.75" thickBot="1">
      <c r="A20" s="18" t="s">
        <v>10</v>
      </c>
      <c r="B20" s="20">
        <f>B18*B19</f>
        <v>12800</v>
      </c>
      <c r="C20" s="20">
        <f>B18*C19</f>
        <v>16726</v>
      </c>
      <c r="D20" s="20">
        <f>D19*B18</f>
        <v>10000</v>
      </c>
      <c r="E20" s="20">
        <f>E19*B18</f>
        <v>13175.333333333332</v>
      </c>
      <c r="F20" s="21">
        <f>E20</f>
        <v>13175.333333333332</v>
      </c>
    </row>
    <row r="21" spans="1:6" ht="16.5" customHeight="1">
      <c r="A21" s="9" t="s">
        <v>4</v>
      </c>
      <c r="B21" s="58" t="s">
        <v>14</v>
      </c>
      <c r="C21" s="59"/>
      <c r="D21" s="59"/>
      <c r="E21" s="10" t="s">
        <v>6</v>
      </c>
      <c r="F21" s="11" t="s">
        <v>6</v>
      </c>
    </row>
    <row r="22" spans="1:6" ht="52.5" customHeight="1">
      <c r="A22" s="12" t="s">
        <v>7</v>
      </c>
      <c r="B22" s="60" t="s">
        <v>40</v>
      </c>
      <c r="C22" s="61"/>
      <c r="D22" s="61"/>
      <c r="E22" s="13"/>
      <c r="F22" s="14"/>
    </row>
    <row r="23" spans="1:6" ht="15" customHeight="1">
      <c r="A23" s="15" t="s">
        <v>13</v>
      </c>
      <c r="B23" s="60">
        <v>320</v>
      </c>
      <c r="C23" s="61"/>
      <c r="D23" s="61"/>
      <c r="E23" s="16" t="s">
        <v>6</v>
      </c>
      <c r="F23" s="17" t="s">
        <v>6</v>
      </c>
    </row>
    <row r="24" spans="1:6" ht="15.75" customHeight="1">
      <c r="A24" s="18" t="s">
        <v>9</v>
      </c>
      <c r="B24" s="19">
        <v>32</v>
      </c>
      <c r="C24" s="19">
        <v>42.05</v>
      </c>
      <c r="D24" s="19">
        <v>48</v>
      </c>
      <c r="E24" s="20">
        <f>(B24+C24+D24)/3</f>
        <v>40.68333333333333</v>
      </c>
      <c r="F24" s="21">
        <f>E24</f>
        <v>40.68333333333333</v>
      </c>
    </row>
    <row r="25" spans="1:6">
      <c r="A25" s="18" t="s">
        <v>10</v>
      </c>
      <c r="B25" s="20">
        <f>B23*B24</f>
        <v>10240</v>
      </c>
      <c r="C25" s="20">
        <f>B23*C24</f>
        <v>13456</v>
      </c>
      <c r="D25" s="20">
        <f>D24*B23</f>
        <v>15360</v>
      </c>
      <c r="E25" s="20">
        <f>E24*B23</f>
        <v>13018.666666666666</v>
      </c>
      <c r="F25" s="20">
        <f>E25</f>
        <v>13018.666666666666</v>
      </c>
    </row>
    <row r="26" spans="1:6" ht="17.25" customHeight="1">
      <c r="A26" s="18" t="s">
        <v>4</v>
      </c>
      <c r="B26" s="62" t="s">
        <v>15</v>
      </c>
      <c r="C26" s="62"/>
      <c r="D26" s="62"/>
      <c r="E26" s="16" t="s">
        <v>6</v>
      </c>
      <c r="F26" s="16" t="s">
        <v>6</v>
      </c>
    </row>
    <row r="27" spans="1:6" ht="50.25" customHeight="1">
      <c r="A27" s="12" t="s">
        <v>7</v>
      </c>
      <c r="B27" s="60" t="s">
        <v>41</v>
      </c>
      <c r="C27" s="61"/>
      <c r="D27" s="61"/>
      <c r="E27" s="13"/>
      <c r="F27" s="14"/>
    </row>
    <row r="28" spans="1:6" ht="15.75" customHeight="1">
      <c r="A28" s="15" t="s">
        <v>13</v>
      </c>
      <c r="B28" s="60">
        <v>399</v>
      </c>
      <c r="C28" s="61"/>
      <c r="D28" s="61"/>
      <c r="E28" s="16" t="s">
        <v>6</v>
      </c>
      <c r="F28" s="17" t="s">
        <v>6</v>
      </c>
    </row>
    <row r="29" spans="1:6" ht="15" customHeight="1">
      <c r="A29" s="18" t="s">
        <v>9</v>
      </c>
      <c r="B29" s="19">
        <v>56</v>
      </c>
      <c r="C29" s="19">
        <v>57.26</v>
      </c>
      <c r="D29" s="19">
        <v>62</v>
      </c>
      <c r="E29" s="20">
        <f>(B29+C29+D29)/3</f>
        <v>58.419999999999995</v>
      </c>
      <c r="F29" s="21">
        <f>E29</f>
        <v>58.419999999999995</v>
      </c>
    </row>
    <row r="30" spans="1:6" ht="15.75" thickBot="1">
      <c r="A30" s="18" t="s">
        <v>10</v>
      </c>
      <c r="B30" s="20">
        <f>B28*B29</f>
        <v>22344</v>
      </c>
      <c r="C30" s="20">
        <f>B28*C29</f>
        <v>22846.739999999998</v>
      </c>
      <c r="D30" s="20">
        <f>D29*B28</f>
        <v>24738</v>
      </c>
      <c r="E30" s="20">
        <f>E29*B28</f>
        <v>23309.579999999998</v>
      </c>
      <c r="F30" s="21">
        <f>E30</f>
        <v>23309.579999999998</v>
      </c>
    </row>
    <row r="31" spans="1:6" ht="15" customHeight="1">
      <c r="A31" s="9" t="s">
        <v>4</v>
      </c>
      <c r="B31" s="58" t="s">
        <v>16</v>
      </c>
      <c r="C31" s="59"/>
      <c r="D31" s="59"/>
      <c r="E31" s="10" t="s">
        <v>6</v>
      </c>
      <c r="F31" s="11" t="s">
        <v>6</v>
      </c>
    </row>
    <row r="32" spans="1:6" ht="48.75" customHeight="1">
      <c r="A32" s="12" t="s">
        <v>7</v>
      </c>
      <c r="B32" s="60" t="s">
        <v>42</v>
      </c>
      <c r="C32" s="61"/>
      <c r="D32" s="61"/>
      <c r="E32" s="13"/>
      <c r="F32" s="14"/>
    </row>
    <row r="33" spans="1:6">
      <c r="A33" s="15" t="s">
        <v>8</v>
      </c>
      <c r="B33" s="60">
        <v>420</v>
      </c>
      <c r="C33" s="61"/>
      <c r="D33" s="61"/>
      <c r="E33" s="16" t="s">
        <v>6</v>
      </c>
      <c r="F33" s="17" t="s">
        <v>6</v>
      </c>
    </row>
    <row r="34" spans="1:6" ht="15.75" customHeight="1">
      <c r="A34" s="18" t="s">
        <v>9</v>
      </c>
      <c r="B34" s="19">
        <v>37</v>
      </c>
      <c r="C34" s="19">
        <v>40.200000000000003</v>
      </c>
      <c r="D34" s="19">
        <v>43</v>
      </c>
      <c r="E34" s="20">
        <f>(B34+C34+D34)/3</f>
        <v>40.06666666666667</v>
      </c>
      <c r="F34" s="21">
        <f>E34</f>
        <v>40.06666666666667</v>
      </c>
    </row>
    <row r="35" spans="1:6" ht="15.75" thickBot="1">
      <c r="A35" s="18" t="s">
        <v>10</v>
      </c>
      <c r="B35" s="20">
        <f>B33*B34</f>
        <v>15540</v>
      </c>
      <c r="C35" s="20">
        <f>B33*C34</f>
        <v>16884</v>
      </c>
      <c r="D35" s="20">
        <f>D34*B33</f>
        <v>18060</v>
      </c>
      <c r="E35" s="20">
        <f>E34*B33</f>
        <v>16828</v>
      </c>
      <c r="F35" s="21">
        <f>E35</f>
        <v>16828</v>
      </c>
    </row>
    <row r="36" spans="1:6" ht="15" customHeight="1">
      <c r="A36" s="9" t="s">
        <v>4</v>
      </c>
      <c r="B36" s="58" t="s">
        <v>17</v>
      </c>
      <c r="C36" s="59"/>
      <c r="D36" s="59"/>
      <c r="E36" s="10" t="s">
        <v>6</v>
      </c>
      <c r="F36" s="11" t="s">
        <v>6</v>
      </c>
    </row>
    <row r="37" spans="1:6" ht="64.5" customHeight="1">
      <c r="A37" s="12" t="s">
        <v>7</v>
      </c>
      <c r="B37" s="60" t="s">
        <v>43</v>
      </c>
      <c r="C37" s="61"/>
      <c r="D37" s="61"/>
      <c r="E37" s="13"/>
      <c r="F37" s="14"/>
    </row>
    <row r="38" spans="1:6" ht="15" customHeight="1">
      <c r="A38" s="15" t="s">
        <v>8</v>
      </c>
      <c r="B38" s="60">
        <v>520</v>
      </c>
      <c r="C38" s="61"/>
      <c r="D38" s="61"/>
      <c r="E38" s="16" t="s">
        <v>6</v>
      </c>
      <c r="F38" s="17" t="s">
        <v>6</v>
      </c>
    </row>
    <row r="39" spans="1:6" ht="15.75" customHeight="1">
      <c r="A39" s="18" t="s">
        <v>9</v>
      </c>
      <c r="B39" s="19">
        <v>46</v>
      </c>
      <c r="C39" s="19">
        <v>49.82</v>
      </c>
      <c r="D39" s="19">
        <v>45</v>
      </c>
      <c r="E39" s="20">
        <f>(B39+C39+D39)/3</f>
        <v>46.94</v>
      </c>
      <c r="F39" s="21">
        <f>E39</f>
        <v>46.94</v>
      </c>
    </row>
    <row r="40" spans="1:6" ht="15.75" thickBot="1">
      <c r="A40" s="18" t="s">
        <v>10</v>
      </c>
      <c r="B40" s="20">
        <f>B38*B39</f>
        <v>23920</v>
      </c>
      <c r="C40" s="20">
        <f>B38*C39</f>
        <v>25906.400000000001</v>
      </c>
      <c r="D40" s="20">
        <f>D39*B38</f>
        <v>23400</v>
      </c>
      <c r="E40" s="20">
        <f>E39*B38</f>
        <v>24408.799999999999</v>
      </c>
      <c r="F40" s="21">
        <f>E40</f>
        <v>24408.799999999999</v>
      </c>
    </row>
    <row r="41" spans="1:6" ht="17.25" customHeight="1">
      <c r="A41" s="9" t="s">
        <v>4</v>
      </c>
      <c r="B41" s="58" t="s">
        <v>18</v>
      </c>
      <c r="C41" s="59"/>
      <c r="D41" s="59"/>
      <c r="E41" s="10" t="s">
        <v>6</v>
      </c>
      <c r="F41" s="11" t="s">
        <v>6</v>
      </c>
    </row>
    <row r="42" spans="1:6" ht="34.5" customHeight="1">
      <c r="A42" s="12" t="s">
        <v>7</v>
      </c>
      <c r="B42" s="60" t="s">
        <v>44</v>
      </c>
      <c r="C42" s="61"/>
      <c r="D42" s="61"/>
      <c r="E42" s="13"/>
      <c r="F42" s="14"/>
    </row>
    <row r="43" spans="1:6" ht="15.75" customHeight="1">
      <c r="A43" s="15" t="s">
        <v>8</v>
      </c>
      <c r="B43" s="60">
        <v>372</v>
      </c>
      <c r="C43" s="61"/>
      <c r="D43" s="61"/>
      <c r="E43" s="16" t="s">
        <v>6</v>
      </c>
      <c r="F43" s="17" t="s">
        <v>6</v>
      </c>
    </row>
    <row r="44" spans="1:6" ht="16.5" customHeight="1">
      <c r="A44" s="18" t="s">
        <v>9</v>
      </c>
      <c r="B44" s="19">
        <v>71</v>
      </c>
      <c r="C44" s="19">
        <v>96.42</v>
      </c>
      <c r="D44" s="19">
        <v>100</v>
      </c>
      <c r="E44" s="20">
        <f>(B44+C44+D44)/3</f>
        <v>89.14</v>
      </c>
      <c r="F44" s="21">
        <f>E44</f>
        <v>89.14</v>
      </c>
    </row>
    <row r="45" spans="1:6" ht="15.75" thickBot="1">
      <c r="A45" s="18" t="s">
        <v>10</v>
      </c>
      <c r="B45" s="20">
        <f>B43*B44</f>
        <v>26412</v>
      </c>
      <c r="C45" s="20">
        <f>B43*C44</f>
        <v>35868.239999999998</v>
      </c>
      <c r="D45" s="20">
        <f>D44*B43</f>
        <v>37200</v>
      </c>
      <c r="E45" s="20">
        <f>E44*B43</f>
        <v>33160.080000000002</v>
      </c>
      <c r="F45" s="21">
        <f>E45</f>
        <v>33160.080000000002</v>
      </c>
    </row>
    <row r="46" spans="1:6" ht="18" customHeight="1">
      <c r="A46" s="9" t="s">
        <v>4</v>
      </c>
      <c r="B46" s="58" t="s">
        <v>19</v>
      </c>
      <c r="C46" s="59"/>
      <c r="D46" s="59"/>
      <c r="E46" s="10" t="s">
        <v>6</v>
      </c>
      <c r="F46" s="11" t="s">
        <v>6</v>
      </c>
    </row>
    <row r="47" spans="1:6" ht="51.75" customHeight="1">
      <c r="A47" s="12" t="s">
        <v>7</v>
      </c>
      <c r="B47" s="60" t="s">
        <v>45</v>
      </c>
      <c r="C47" s="61"/>
      <c r="D47" s="61"/>
      <c r="E47" s="13"/>
      <c r="F47" s="14"/>
    </row>
    <row r="48" spans="1:6" ht="15" customHeight="1">
      <c r="A48" s="15" t="s">
        <v>13</v>
      </c>
      <c r="B48" s="60">
        <v>225</v>
      </c>
      <c r="C48" s="61"/>
      <c r="D48" s="61"/>
      <c r="E48" s="16" t="s">
        <v>6</v>
      </c>
      <c r="F48" s="17" t="s">
        <v>6</v>
      </c>
    </row>
    <row r="49" spans="1:6" ht="16.5" customHeight="1">
      <c r="A49" s="18" t="s">
        <v>9</v>
      </c>
      <c r="B49" s="19">
        <v>40</v>
      </c>
      <c r="C49" s="19">
        <v>56.18</v>
      </c>
      <c r="D49" s="19">
        <v>62</v>
      </c>
      <c r="E49" s="20">
        <f>(B49+C49+D49)/3</f>
        <v>52.726666666666667</v>
      </c>
      <c r="F49" s="21">
        <f>E49</f>
        <v>52.726666666666667</v>
      </c>
    </row>
    <row r="50" spans="1:6">
      <c r="A50" s="18" t="s">
        <v>10</v>
      </c>
      <c r="B50" s="20">
        <f>B48*B49</f>
        <v>9000</v>
      </c>
      <c r="C50" s="20">
        <f>B48*C49</f>
        <v>12640.5</v>
      </c>
      <c r="D50" s="20">
        <f>D49*B48</f>
        <v>13950</v>
      </c>
      <c r="E50" s="20">
        <f>E49*B48</f>
        <v>11863.5</v>
      </c>
      <c r="F50" s="20">
        <f>E50</f>
        <v>11863.5</v>
      </c>
    </row>
    <row r="51" spans="1:6" ht="15" customHeight="1">
      <c r="A51" s="18" t="s">
        <v>4</v>
      </c>
      <c r="B51" s="62" t="s">
        <v>20</v>
      </c>
      <c r="C51" s="62"/>
      <c r="D51" s="62"/>
      <c r="E51" s="16" t="s">
        <v>6</v>
      </c>
      <c r="F51" s="16" t="s">
        <v>6</v>
      </c>
    </row>
    <row r="52" spans="1:6" ht="48.75" customHeight="1">
      <c r="A52" s="12" t="s">
        <v>7</v>
      </c>
      <c r="B52" s="60" t="s">
        <v>46</v>
      </c>
      <c r="C52" s="61"/>
      <c r="D52" s="61"/>
      <c r="E52" s="13"/>
      <c r="F52" s="14"/>
    </row>
    <row r="53" spans="1:6">
      <c r="A53" s="15" t="s">
        <v>8</v>
      </c>
      <c r="B53" s="60">
        <v>16</v>
      </c>
      <c r="C53" s="61"/>
      <c r="D53" s="61"/>
      <c r="E53" s="16" t="s">
        <v>6</v>
      </c>
      <c r="F53" s="17" t="s">
        <v>6</v>
      </c>
    </row>
    <row r="54" spans="1:6" ht="15.75" customHeight="1">
      <c r="A54" s="18" t="s">
        <v>9</v>
      </c>
      <c r="B54" s="19">
        <v>615</v>
      </c>
      <c r="C54" s="19">
        <v>796.2</v>
      </c>
      <c r="D54" s="19">
        <v>705</v>
      </c>
      <c r="E54" s="20">
        <f>(B54+C54+D54)/3</f>
        <v>705.4</v>
      </c>
      <c r="F54" s="21">
        <f>E54</f>
        <v>705.4</v>
      </c>
    </row>
    <row r="55" spans="1:6" ht="15.75" thickBot="1">
      <c r="A55" s="18" t="s">
        <v>10</v>
      </c>
      <c r="B55" s="20">
        <f>B53*B54</f>
        <v>9840</v>
      </c>
      <c r="C55" s="20">
        <f>B53*C54</f>
        <v>12739.2</v>
      </c>
      <c r="D55" s="20">
        <f>D54*B53</f>
        <v>11280</v>
      </c>
      <c r="E55" s="20">
        <f>E54*B53</f>
        <v>11286.4</v>
      </c>
      <c r="F55" s="21">
        <f>E55</f>
        <v>11286.4</v>
      </c>
    </row>
    <row r="56" spans="1:6" ht="16.5" customHeight="1">
      <c r="A56" s="9" t="s">
        <v>4</v>
      </c>
      <c r="B56" s="58" t="s">
        <v>22</v>
      </c>
      <c r="C56" s="59"/>
      <c r="D56" s="59"/>
      <c r="E56" s="10" t="s">
        <v>6</v>
      </c>
      <c r="F56" s="11" t="s">
        <v>6</v>
      </c>
    </row>
    <row r="57" spans="1:6" ht="69" customHeight="1">
      <c r="A57" s="12" t="s">
        <v>7</v>
      </c>
      <c r="B57" s="60" t="s">
        <v>47</v>
      </c>
      <c r="C57" s="61"/>
      <c r="D57" s="61"/>
      <c r="E57" s="13"/>
      <c r="F57" s="14"/>
    </row>
    <row r="58" spans="1:6">
      <c r="A58" s="15" t="s">
        <v>8</v>
      </c>
      <c r="B58" s="60">
        <v>75</v>
      </c>
      <c r="C58" s="61"/>
      <c r="D58" s="61"/>
      <c r="E58" s="16" t="s">
        <v>6</v>
      </c>
      <c r="F58" s="17" t="s">
        <v>6</v>
      </c>
    </row>
    <row r="59" spans="1:6" ht="15.75" customHeight="1">
      <c r="A59" s="18" t="s">
        <v>9</v>
      </c>
      <c r="B59" s="19">
        <v>164</v>
      </c>
      <c r="C59" s="19">
        <v>285.70999999999998</v>
      </c>
      <c r="D59" s="19">
        <v>230</v>
      </c>
      <c r="E59" s="20">
        <f>(B59+C59+D59)/3</f>
        <v>226.57000000000002</v>
      </c>
      <c r="F59" s="21">
        <f>E59</f>
        <v>226.57000000000002</v>
      </c>
    </row>
    <row r="60" spans="1:6" ht="15.75" thickBot="1">
      <c r="A60" s="18" t="s">
        <v>10</v>
      </c>
      <c r="B60" s="20">
        <f>B58*B59</f>
        <v>12300</v>
      </c>
      <c r="C60" s="20">
        <f>B58*C59</f>
        <v>21428.25</v>
      </c>
      <c r="D60" s="20">
        <f>D59*B58</f>
        <v>17250</v>
      </c>
      <c r="E60" s="20">
        <f>E59*B58</f>
        <v>16992.75</v>
      </c>
      <c r="F60" s="21">
        <f>E60</f>
        <v>16992.75</v>
      </c>
    </row>
    <row r="61" spans="1:6" ht="18.75" customHeight="1">
      <c r="A61" s="9" t="s">
        <v>4</v>
      </c>
      <c r="B61" s="58" t="s">
        <v>23</v>
      </c>
      <c r="C61" s="59"/>
      <c r="D61" s="59"/>
      <c r="E61" s="10" t="s">
        <v>6</v>
      </c>
      <c r="F61" s="11" t="s">
        <v>6</v>
      </c>
    </row>
    <row r="62" spans="1:6" ht="31.5" customHeight="1">
      <c r="A62" s="12" t="s">
        <v>7</v>
      </c>
      <c r="B62" s="60" t="s">
        <v>48</v>
      </c>
      <c r="C62" s="61"/>
      <c r="D62" s="61"/>
      <c r="E62" s="13"/>
      <c r="F62" s="14"/>
    </row>
    <row r="63" spans="1:6">
      <c r="A63" s="15" t="s">
        <v>8</v>
      </c>
      <c r="B63" s="60">
        <v>110</v>
      </c>
      <c r="C63" s="61"/>
      <c r="D63" s="61"/>
      <c r="E63" s="16" t="s">
        <v>6</v>
      </c>
      <c r="F63" s="17" t="s">
        <v>6</v>
      </c>
    </row>
    <row r="64" spans="1:6" ht="15.75" customHeight="1">
      <c r="A64" s="18" t="s">
        <v>9</v>
      </c>
      <c r="B64" s="19">
        <v>19</v>
      </c>
      <c r="C64" s="19">
        <v>21.45</v>
      </c>
      <c r="D64" s="19">
        <v>55</v>
      </c>
      <c r="E64" s="20">
        <f>(B64+C64+D64)/3</f>
        <v>31.816666666666666</v>
      </c>
      <c r="F64" s="21">
        <f>E64</f>
        <v>31.816666666666666</v>
      </c>
    </row>
    <row r="65" spans="1:6" ht="15.75" thickBot="1">
      <c r="A65" s="18" t="s">
        <v>10</v>
      </c>
      <c r="B65" s="20">
        <f>B63*B64</f>
        <v>2090</v>
      </c>
      <c r="C65" s="20">
        <f>B63*C64</f>
        <v>2359.5</v>
      </c>
      <c r="D65" s="20">
        <f>D64*B63</f>
        <v>6050</v>
      </c>
      <c r="E65" s="20">
        <f>E64*B63</f>
        <v>3499.8333333333335</v>
      </c>
      <c r="F65" s="21">
        <f>E65</f>
        <v>3499.8333333333335</v>
      </c>
    </row>
    <row r="66" spans="1:6" ht="18" customHeight="1">
      <c r="A66" s="9" t="s">
        <v>4</v>
      </c>
      <c r="B66" s="58" t="s">
        <v>24</v>
      </c>
      <c r="C66" s="59"/>
      <c r="D66" s="59"/>
      <c r="E66" s="10" t="s">
        <v>6</v>
      </c>
      <c r="F66" s="11" t="s">
        <v>6</v>
      </c>
    </row>
    <row r="67" spans="1:6" ht="36" customHeight="1">
      <c r="A67" s="12" t="s">
        <v>7</v>
      </c>
      <c r="B67" s="60" t="s">
        <v>49</v>
      </c>
      <c r="C67" s="61"/>
      <c r="D67" s="61"/>
      <c r="E67" s="13"/>
      <c r="F67" s="14"/>
    </row>
    <row r="68" spans="1:6">
      <c r="A68" s="15" t="s">
        <v>8</v>
      </c>
      <c r="B68" s="60">
        <v>211</v>
      </c>
      <c r="C68" s="61"/>
      <c r="D68" s="61"/>
      <c r="E68" s="16" t="s">
        <v>6</v>
      </c>
      <c r="F68" s="17" t="s">
        <v>6</v>
      </c>
    </row>
    <row r="69" spans="1:6" ht="14.25" customHeight="1">
      <c r="A69" s="18" t="s">
        <v>9</v>
      </c>
      <c r="B69" s="19">
        <v>46</v>
      </c>
      <c r="C69" s="19">
        <v>65.55</v>
      </c>
      <c r="D69" s="19">
        <v>70</v>
      </c>
      <c r="E69" s="20">
        <f>(B69+C69+D69)/3</f>
        <v>60.516666666666673</v>
      </c>
      <c r="F69" s="21">
        <f>E69</f>
        <v>60.516666666666673</v>
      </c>
    </row>
    <row r="70" spans="1:6" ht="15.75" thickBot="1">
      <c r="A70" s="18" t="s">
        <v>10</v>
      </c>
      <c r="B70" s="20">
        <f>B68*B69</f>
        <v>9706</v>
      </c>
      <c r="C70" s="20">
        <f>B68*C69</f>
        <v>13831.05</v>
      </c>
      <c r="D70" s="20">
        <f>D69*B68</f>
        <v>14770</v>
      </c>
      <c r="E70" s="20">
        <f>E69*B68</f>
        <v>12769.016666666668</v>
      </c>
      <c r="F70" s="21">
        <f>E70</f>
        <v>12769.016666666668</v>
      </c>
    </row>
    <row r="71" spans="1:6" ht="15" customHeight="1">
      <c r="A71" s="9" t="s">
        <v>4</v>
      </c>
      <c r="B71" s="58" t="s">
        <v>21</v>
      </c>
      <c r="C71" s="59"/>
      <c r="D71" s="59"/>
      <c r="E71" s="10" t="s">
        <v>6</v>
      </c>
      <c r="F71" s="11" t="s">
        <v>6</v>
      </c>
    </row>
    <row r="72" spans="1:6" ht="34.5" customHeight="1">
      <c r="A72" s="12" t="s">
        <v>7</v>
      </c>
      <c r="B72" s="60" t="s">
        <v>50</v>
      </c>
      <c r="C72" s="61"/>
      <c r="D72" s="61"/>
      <c r="E72" s="13"/>
      <c r="F72" s="14"/>
    </row>
    <row r="73" spans="1:6">
      <c r="A73" s="15" t="s">
        <v>8</v>
      </c>
      <c r="B73" s="60">
        <v>370</v>
      </c>
      <c r="C73" s="61"/>
      <c r="D73" s="61"/>
      <c r="E73" s="16" t="s">
        <v>6</v>
      </c>
      <c r="F73" s="17" t="s">
        <v>6</v>
      </c>
    </row>
    <row r="74" spans="1:6" ht="15" customHeight="1">
      <c r="A74" s="18" t="s">
        <v>9</v>
      </c>
      <c r="B74" s="19">
        <v>38</v>
      </c>
      <c r="C74" s="19">
        <v>38.25</v>
      </c>
      <c r="D74" s="19">
        <v>45</v>
      </c>
      <c r="E74" s="20">
        <f>(B74+C74+D74)/3</f>
        <v>40.416666666666664</v>
      </c>
      <c r="F74" s="21">
        <f>E74</f>
        <v>40.416666666666664</v>
      </c>
    </row>
    <row r="75" spans="1:6" ht="15.75" customHeight="1" thickBot="1">
      <c r="A75" s="18" t="s">
        <v>10</v>
      </c>
      <c r="B75" s="20">
        <f>B73*B74</f>
        <v>14060</v>
      </c>
      <c r="C75" s="20">
        <f>B73*C74</f>
        <v>14152.5</v>
      </c>
      <c r="D75" s="22">
        <f>B73*D74</f>
        <v>16650</v>
      </c>
      <c r="E75" s="23">
        <f>(B75+C75+D75)/3</f>
        <v>14954.166666666666</v>
      </c>
      <c r="F75" s="24">
        <f>E75</f>
        <v>14954.166666666666</v>
      </c>
    </row>
    <row r="76" spans="1:6" ht="15" customHeight="1">
      <c r="A76" s="18" t="s">
        <v>4</v>
      </c>
      <c r="B76" s="37" t="s">
        <v>51</v>
      </c>
      <c r="C76" s="37"/>
      <c r="D76" s="37"/>
      <c r="E76" s="10" t="s">
        <v>6</v>
      </c>
      <c r="F76" s="10" t="s">
        <v>6</v>
      </c>
    </row>
    <row r="77" spans="1:6" ht="76.5" customHeight="1" thickBot="1">
      <c r="A77" s="12" t="s">
        <v>7</v>
      </c>
      <c r="B77" s="38" t="s">
        <v>52</v>
      </c>
      <c r="C77" s="39"/>
      <c r="D77" s="40"/>
      <c r="E77" s="23"/>
      <c r="F77" s="24"/>
    </row>
    <row r="78" spans="1:6" ht="15" customHeight="1">
      <c r="A78" s="15" t="s">
        <v>8</v>
      </c>
      <c r="B78" s="41">
        <v>105</v>
      </c>
      <c r="C78" s="42"/>
      <c r="D78" s="43"/>
      <c r="E78" s="10" t="s">
        <v>6</v>
      </c>
      <c r="F78" s="10" t="s">
        <v>6</v>
      </c>
    </row>
    <row r="79" spans="1:6" ht="15" customHeight="1">
      <c r="A79" s="18" t="s">
        <v>9</v>
      </c>
      <c r="B79" s="20">
        <v>53</v>
      </c>
      <c r="C79" s="20">
        <v>44.28</v>
      </c>
      <c r="D79" s="20">
        <v>63</v>
      </c>
      <c r="E79" s="23">
        <f>(B79+C79+D79)/3</f>
        <v>53.426666666666669</v>
      </c>
      <c r="F79" s="24">
        <f>E79</f>
        <v>53.426666666666669</v>
      </c>
    </row>
    <row r="80" spans="1:6" ht="15.75" thickBot="1">
      <c r="A80" s="25" t="s">
        <v>10</v>
      </c>
      <c r="B80" s="23">
        <f>B78*B79</f>
        <v>5565</v>
      </c>
      <c r="C80" s="23">
        <f>B78*C79</f>
        <v>4649.4000000000005</v>
      </c>
      <c r="D80" s="23">
        <f>B78*D79</f>
        <v>6615</v>
      </c>
      <c r="E80" s="23">
        <f>(B80+C80+D80)/3</f>
        <v>5609.8</v>
      </c>
      <c r="F80" s="24">
        <f>B78*F79</f>
        <v>5609.8</v>
      </c>
    </row>
    <row r="81" spans="1:6" ht="15.75" thickBot="1">
      <c r="A81" s="26" t="s">
        <v>25</v>
      </c>
      <c r="B81" s="27">
        <f>B10+B15+B20+B25+B30+B35+B40+B45+B50+B55+B60+B65+B70+B75+B80</f>
        <v>182685</v>
      </c>
      <c r="C81" s="27">
        <f>C10+C15+C20+C25+C30+C35+C40+C45+C50+C55+C60+C65+C70+C75+C80</f>
        <v>221871.87999999998</v>
      </c>
      <c r="D81" s="27">
        <f>D10+D15+D20+D25+D30+D35+D40+D45+D50+D55+D60+D65+D70+D75+D80</f>
        <v>225433</v>
      </c>
      <c r="E81" s="27">
        <f>E10+E15+E20+E25+E30+E35+E40+E45+E50+E55+E60+E65+E70+E75+E80</f>
        <v>209996.62666666665</v>
      </c>
      <c r="F81" s="28">
        <f>(B81+C81+D81)/3</f>
        <v>209996.62666666668</v>
      </c>
    </row>
    <row r="82" spans="1:6">
      <c r="A82" s="29"/>
      <c r="B82" s="30"/>
      <c r="C82" s="30"/>
      <c r="D82" s="30"/>
      <c r="E82" s="30"/>
      <c r="F82" s="30"/>
    </row>
    <row r="83" spans="1:6">
      <c r="A83" s="5" t="s">
        <v>71</v>
      </c>
    </row>
    <row r="84" spans="1:6" ht="4.5" customHeight="1"/>
    <row r="85" spans="1:6" ht="18" customHeight="1">
      <c r="A85" s="35" t="s">
        <v>68</v>
      </c>
      <c r="B85" s="35"/>
      <c r="C85" s="31"/>
      <c r="D85" s="31"/>
      <c r="E85" s="31"/>
      <c r="F85" s="31"/>
    </row>
    <row r="86" spans="1:6" ht="15.75" customHeight="1">
      <c r="A86" s="35" t="s">
        <v>69</v>
      </c>
      <c r="B86" s="35"/>
      <c r="C86" s="31"/>
      <c r="D86" s="31"/>
      <c r="E86" s="31"/>
      <c r="F86" s="31"/>
    </row>
    <row r="87" spans="1:6" ht="16.5" customHeight="1">
      <c r="A87" s="44" t="s">
        <v>70</v>
      </c>
      <c r="B87" s="44"/>
    </row>
    <row r="88" spans="1:6" ht="21" customHeight="1">
      <c r="A88" s="55" t="s">
        <v>57</v>
      </c>
      <c r="B88" s="55"/>
      <c r="C88" s="55"/>
      <c r="D88" s="55"/>
      <c r="E88" s="55"/>
      <c r="F88" s="55"/>
    </row>
    <row r="89" spans="1:6" ht="25.5" customHeight="1">
      <c r="A89" s="55"/>
      <c r="B89" s="55"/>
      <c r="C89" s="55"/>
      <c r="D89" s="55"/>
      <c r="E89" s="55"/>
      <c r="F89" s="55"/>
    </row>
    <row r="90" spans="1:6" ht="15.75" thickBot="1">
      <c r="A90" s="32"/>
      <c r="B90" s="32"/>
      <c r="C90" s="32"/>
      <c r="D90" s="32"/>
      <c r="E90" s="32"/>
      <c r="F90" s="32"/>
    </row>
    <row r="91" spans="1:6" ht="42.75" customHeight="1" thickBot="1">
      <c r="A91" s="2" t="s">
        <v>26</v>
      </c>
      <c r="B91" s="3" t="s">
        <v>27</v>
      </c>
      <c r="C91" s="4" t="s">
        <v>28</v>
      </c>
      <c r="D91" s="56" t="s">
        <v>29</v>
      </c>
      <c r="E91" s="57"/>
      <c r="F91" s="2" t="s">
        <v>30</v>
      </c>
    </row>
    <row r="92" spans="1:6" ht="15" customHeight="1">
      <c r="A92" s="45">
        <v>1</v>
      </c>
      <c r="B92" s="47" t="s">
        <v>31</v>
      </c>
      <c r="C92" s="49" t="s">
        <v>58</v>
      </c>
      <c r="D92" s="54" t="s">
        <v>59</v>
      </c>
      <c r="E92" s="51"/>
      <c r="F92" s="45" t="s">
        <v>60</v>
      </c>
    </row>
    <row r="93" spans="1:6" ht="15.75" thickBot="1">
      <c r="A93" s="46"/>
      <c r="B93" s="48"/>
      <c r="C93" s="50"/>
      <c r="D93" s="52"/>
      <c r="E93" s="53"/>
      <c r="F93" s="46"/>
    </row>
    <row r="94" spans="1:6" ht="15" customHeight="1">
      <c r="A94" s="45">
        <v>2</v>
      </c>
      <c r="B94" s="47" t="s">
        <v>61</v>
      </c>
      <c r="C94" s="49" t="s">
        <v>62</v>
      </c>
      <c r="D94" s="47" t="s">
        <v>63</v>
      </c>
      <c r="E94" s="51"/>
      <c r="F94" s="45"/>
    </row>
    <row r="95" spans="1:6" ht="15.75" thickBot="1">
      <c r="A95" s="46"/>
      <c r="B95" s="48"/>
      <c r="C95" s="50"/>
      <c r="D95" s="52"/>
      <c r="E95" s="53"/>
      <c r="F95" s="46"/>
    </row>
    <row r="96" spans="1:6" ht="15" customHeight="1">
      <c r="A96" s="45">
        <v>3</v>
      </c>
      <c r="B96" s="49" t="s">
        <v>64</v>
      </c>
      <c r="C96" s="49" t="s">
        <v>65</v>
      </c>
      <c r="D96" s="54" t="s">
        <v>66</v>
      </c>
      <c r="E96" s="51"/>
      <c r="F96" s="45" t="s">
        <v>67</v>
      </c>
    </row>
    <row r="97" spans="1:9" ht="15.75" thickBot="1">
      <c r="A97" s="46"/>
      <c r="B97" s="50"/>
      <c r="C97" s="50"/>
      <c r="D97" s="52"/>
      <c r="E97" s="53"/>
      <c r="F97" s="46"/>
    </row>
    <row r="98" spans="1:9" ht="29.25" customHeight="1">
      <c r="A98" s="35" t="s">
        <v>32</v>
      </c>
      <c r="B98" s="35"/>
      <c r="C98" s="35"/>
      <c r="D98" s="35"/>
      <c r="E98" s="35"/>
      <c r="F98" s="35"/>
    </row>
    <row r="99" spans="1:9" ht="23.25" customHeight="1">
      <c r="A99" s="35"/>
      <c r="B99" s="35"/>
      <c r="C99" s="35"/>
      <c r="D99" s="35"/>
      <c r="E99" s="35"/>
      <c r="F99" s="35"/>
    </row>
    <row r="100" spans="1:9">
      <c r="A100" s="33"/>
      <c r="B100" s="33"/>
      <c r="C100" s="33"/>
      <c r="D100" s="33"/>
    </row>
    <row r="101" spans="1:9">
      <c r="A101" s="34" t="s">
        <v>56</v>
      </c>
    </row>
    <row r="102" spans="1:9" ht="24" customHeight="1">
      <c r="A102" s="5" t="s">
        <v>53</v>
      </c>
    </row>
    <row r="104" spans="1:9">
      <c r="A104" s="5" t="s">
        <v>54</v>
      </c>
    </row>
    <row r="105" spans="1:9" ht="9.75" customHeight="1"/>
    <row r="106" spans="1:9">
      <c r="A106" s="5" t="s">
        <v>73</v>
      </c>
    </row>
    <row r="107" spans="1:9" ht="8.25" customHeight="1"/>
    <row r="108" spans="1:9">
      <c r="A108" s="1" t="s">
        <v>33</v>
      </c>
      <c r="B108" s="1"/>
      <c r="C108" s="1"/>
      <c r="D108" s="1"/>
      <c r="E108" s="1"/>
      <c r="F108" s="1"/>
      <c r="G108" s="1"/>
      <c r="H108" s="1"/>
      <c r="I108" s="1"/>
    </row>
    <row r="109" spans="1:9">
      <c r="A109" s="36" t="s">
        <v>55</v>
      </c>
      <c r="B109" s="36"/>
      <c r="C109" s="36"/>
      <c r="D109" s="36"/>
      <c r="E109" s="1"/>
      <c r="F109" s="1"/>
      <c r="G109" s="1"/>
      <c r="H109" s="1"/>
      <c r="I109" s="1"/>
    </row>
    <row r="110" spans="1:9">
      <c r="A110" s="1" t="s">
        <v>34</v>
      </c>
      <c r="B110" s="1"/>
      <c r="C110" s="1"/>
      <c r="D110" s="1"/>
      <c r="E110" s="1"/>
      <c r="F110" s="1"/>
      <c r="G110" s="1"/>
      <c r="H110" s="1"/>
      <c r="I110" s="1"/>
    </row>
    <row r="111" spans="1:9">
      <c r="A111" s="1" t="s">
        <v>35</v>
      </c>
      <c r="B111" s="1"/>
      <c r="C111" s="1"/>
      <c r="D111" s="1"/>
      <c r="E111" s="1"/>
      <c r="F111" s="1"/>
      <c r="G111" s="1"/>
      <c r="H111" s="1"/>
      <c r="I111" s="1"/>
    </row>
  </sheetData>
  <mergeCells count="74">
    <mergeCell ref="B13:D13"/>
    <mergeCell ref="A1:F1"/>
    <mergeCell ref="A2:F2"/>
    <mergeCell ref="C3:F3"/>
    <mergeCell ref="A4:A5"/>
    <mergeCell ref="B4:D4"/>
    <mergeCell ref="E4:E5"/>
    <mergeCell ref="F4:F5"/>
    <mergeCell ref="B6:D6"/>
    <mergeCell ref="B7:D7"/>
    <mergeCell ref="B8:D8"/>
    <mergeCell ref="B11:D11"/>
    <mergeCell ref="B12:D12"/>
    <mergeCell ref="B33:D33"/>
    <mergeCell ref="B16:D16"/>
    <mergeCell ref="B17:D17"/>
    <mergeCell ref="B18:D18"/>
    <mergeCell ref="B21:D21"/>
    <mergeCell ref="B22:D22"/>
    <mergeCell ref="B23:D23"/>
    <mergeCell ref="B26:D26"/>
    <mergeCell ref="B27:D27"/>
    <mergeCell ref="B28:D28"/>
    <mergeCell ref="B31:D31"/>
    <mergeCell ref="B32:D32"/>
    <mergeCell ref="B53:D53"/>
    <mergeCell ref="B36:D36"/>
    <mergeCell ref="B37:D37"/>
    <mergeCell ref="B38:D38"/>
    <mergeCell ref="B41:D41"/>
    <mergeCell ref="B42:D42"/>
    <mergeCell ref="B43:D43"/>
    <mergeCell ref="B46:D46"/>
    <mergeCell ref="B47:D47"/>
    <mergeCell ref="B48:D48"/>
    <mergeCell ref="B51:D51"/>
    <mergeCell ref="B52:D52"/>
    <mergeCell ref="B73:D73"/>
    <mergeCell ref="B56:D56"/>
    <mergeCell ref="B57:D57"/>
    <mergeCell ref="B58:D58"/>
    <mergeCell ref="B61:D61"/>
    <mergeCell ref="B62:D62"/>
    <mergeCell ref="B63:D63"/>
    <mergeCell ref="B66:D66"/>
    <mergeCell ref="B67:D67"/>
    <mergeCell ref="B68:D68"/>
    <mergeCell ref="B71:D71"/>
    <mergeCell ref="B72:D72"/>
    <mergeCell ref="D96:E97"/>
    <mergeCell ref="F96:F97"/>
    <mergeCell ref="A88:F89"/>
    <mergeCell ref="D91:E91"/>
    <mergeCell ref="A92:A93"/>
    <mergeCell ref="B92:B93"/>
    <mergeCell ref="C92:C93"/>
    <mergeCell ref="D92:E93"/>
    <mergeCell ref="F92:F93"/>
    <mergeCell ref="A98:F99"/>
    <mergeCell ref="A109:D109"/>
    <mergeCell ref="B76:D76"/>
    <mergeCell ref="B77:D77"/>
    <mergeCell ref="B78:D78"/>
    <mergeCell ref="A86:B86"/>
    <mergeCell ref="A85:B85"/>
    <mergeCell ref="A87:B87"/>
    <mergeCell ref="A94:A95"/>
    <mergeCell ref="B94:B95"/>
    <mergeCell ref="C94:C95"/>
    <mergeCell ref="D94:E95"/>
    <mergeCell ref="F94:F95"/>
    <mergeCell ref="A96:A97"/>
    <mergeCell ref="B96:B97"/>
    <mergeCell ref="C96:C97"/>
  </mergeCells>
  <pageMargins left="0.70866141732283472" right="0.70866141732283472" top="0.74803149606299213" bottom="0.74803149606299213"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2013-01-24T06:30:05Z</dcterms:modified>
</cp:coreProperties>
</file>